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わたつみ事務\Desktop\"/>
    </mc:Choice>
  </mc:AlternateContent>
  <xr:revisionPtr revIDLastSave="0" documentId="8_{3FD9F1A5-80E3-4E7F-BF45-F071920187C2}" xr6:coauthVersionLast="47" xr6:coauthVersionMax="47" xr10:uidLastSave="{00000000-0000-0000-0000-000000000000}"/>
  <bookViews>
    <workbookView xWindow="-108" yWindow="-108" windowWidth="23256" windowHeight="12456" xr2:uid="{A2DD40D2-5D3D-4371-B998-FE457A45A89C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F42" i="1"/>
  <c r="F41" i="1"/>
  <c r="H41" i="1" s="1"/>
  <c r="F40" i="1"/>
  <c r="H40" i="1" s="1"/>
  <c r="F38" i="1"/>
  <c r="H38" i="1" s="1"/>
  <c r="E36" i="1"/>
  <c r="F36" i="1" s="1"/>
  <c r="G35" i="1"/>
  <c r="G36" i="1" s="1"/>
  <c r="F35" i="1"/>
  <c r="H35" i="1" s="1"/>
  <c r="E35" i="1"/>
  <c r="H34" i="1"/>
  <c r="F34" i="1"/>
  <c r="F33" i="1"/>
  <c r="H33" i="1" s="1"/>
  <c r="F32" i="1"/>
  <c r="H32" i="1" s="1"/>
  <c r="H31" i="1"/>
  <c r="H36" i="1" s="1"/>
  <c r="G31" i="1"/>
  <c r="F31" i="1"/>
  <c r="E31" i="1"/>
  <c r="F30" i="1"/>
  <c r="H30" i="1" s="1"/>
  <c r="F29" i="1"/>
  <c r="H29" i="1" s="1"/>
  <c r="G27" i="1"/>
  <c r="E27" i="1"/>
  <c r="F27" i="1" s="1"/>
  <c r="H26" i="1"/>
  <c r="G26" i="1"/>
  <c r="F26" i="1"/>
  <c r="E26" i="1"/>
  <c r="F25" i="1"/>
  <c r="H25" i="1" s="1"/>
  <c r="F24" i="1"/>
  <c r="H24" i="1" s="1"/>
  <c r="H23" i="1"/>
  <c r="H27" i="1" s="1"/>
  <c r="G23" i="1"/>
  <c r="F23" i="1"/>
  <c r="E23" i="1"/>
  <c r="F22" i="1"/>
  <c r="H22" i="1" s="1"/>
  <c r="F21" i="1"/>
  <c r="H21" i="1" s="1"/>
  <c r="H20" i="1"/>
  <c r="F20" i="1"/>
  <c r="E19" i="1"/>
  <c r="E28" i="1" s="1"/>
  <c r="G18" i="1"/>
  <c r="F18" i="1"/>
  <c r="H18" i="1" s="1"/>
  <c r="E18" i="1"/>
  <c r="H17" i="1"/>
  <c r="F17" i="1"/>
  <c r="F16" i="1"/>
  <c r="H16" i="1" s="1"/>
  <c r="F15" i="1"/>
  <c r="H15" i="1" s="1"/>
  <c r="H14" i="1"/>
  <c r="F14" i="1"/>
  <c r="H13" i="1"/>
  <c r="F13" i="1"/>
  <c r="F12" i="1"/>
  <c r="H12" i="1" s="1"/>
  <c r="F11" i="1"/>
  <c r="H11" i="1" s="1"/>
  <c r="H10" i="1"/>
  <c r="H19" i="1" s="1"/>
  <c r="H28" i="1" s="1"/>
  <c r="H37" i="1" s="1"/>
  <c r="H39" i="1" s="1"/>
  <c r="H43" i="1" s="1"/>
  <c r="G10" i="1"/>
  <c r="G19" i="1" s="1"/>
  <c r="G28" i="1" s="1"/>
  <c r="G37" i="1" s="1"/>
  <c r="G39" i="1" s="1"/>
  <c r="G43" i="1" s="1"/>
  <c r="F10" i="1"/>
  <c r="E10" i="1"/>
  <c r="F9" i="1"/>
  <c r="H9" i="1" s="1"/>
  <c r="F8" i="1"/>
  <c r="H8" i="1" s="1"/>
  <c r="E37" i="1" l="1"/>
  <c r="F28" i="1"/>
  <c r="F19" i="1"/>
  <c r="F37" i="1" l="1"/>
  <c r="E39" i="1"/>
  <c r="E43" i="1" l="1"/>
  <c r="F43" i="1" s="1"/>
  <c r="F39" i="1"/>
</calcChain>
</file>

<file path=xl/sharedStrings.xml><?xml version="1.0" encoding="utf-8"?>
<sst xmlns="http://schemas.openxmlformats.org/spreadsheetml/2006/main" count="55" uniqueCount="51">
  <si>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</si>
  <si>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</si>
  <si>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</si>
  <si>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</si>
  <si>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</si>
  <si>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わたつみの里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</si>
  <si>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</si>
  <si>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</si>
  <si>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</si>
  <si>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</si>
  <si>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</si>
  <si>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障害福祉サービス等事業収益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</si>
  <si>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</si>
  <si>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</si>
  <si>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</si>
  <si>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</si>
  <si>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</si>
  <si>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</si>
  <si>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</si>
  <si>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</si>
  <si>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</si>
  <si>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</si>
  <si>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</si>
  <si>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</si>
  <si>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</si>
  <si>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</si>
  <si>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</si>
  <si>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</si>
  <si>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</si>
  <si>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</si>
  <si>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</si>
  <si>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</si>
  <si>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</si>
  <si>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</si>
  <si>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</si>
  <si>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</si>
  <si>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</si>
  <si>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特別収益計（８）</t>
  </si>
  <si>
    <t>固定資産売却損・処分損</t>
  </si>
  <si>
    <t>国庫補助金等特別積立金積立額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</si>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</sst>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423FE63D-B864-4021-92B9-534F925D9696}"/>
    <cellStyle name="標準 3" xfId="1" xr:uid="{91DCA6F7-B188-4603-A30E-9DD4AE6CC1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4DCE3-70FE-4687-9E2B-76C2D52BBF26}">
  <sheetPr>
    <pageSetUpPr fitToPage="1"/>
  </sheetPr>
  <dimension ref="B2:H43"/>
  <sheetViews>
    <sheetView showGridLines="0" tabSelected="1" workbookViewId="0"/>
  </sheetViews>
  <sheetFormatPr defaultRowHeight="18" x14ac:dyDescent="0.45"/>
  <cols>
    <col min="1" max="3" width="3" customWidth="1"/>
    <col min="4" max="4" width="59.09765625" customWidth="1"/>
    <col min="5" max="8" width="21.296875" customWidth="1"/>
  </cols>
  <sheetData>
    <row r="2" spans="2:8" ht="22.8" x14ac:dyDescent="0.45">
      <c r="B2" s="1"/>
      <c r="C2" s="1"/>
      <c r="D2" s="1"/>
      <c r="E2" s="1"/>
      <c r="F2" s="2"/>
      <c r="G2" s="3"/>
      <c r="H2" s="3" t="s">
        <v>0</v>
      </c>
    </row>
    <row r="3" spans="2:8" ht="22.8" x14ac:dyDescent="0.45">
      <c r="B3" s="4" t="s">
        <v>1</v>
      </c>
      <c r="C3" s="4"/>
      <c r="D3" s="4"/>
      <c r="E3" s="4"/>
      <c r="F3" s="4"/>
      <c r="G3" s="4"/>
      <c r="H3" s="4"/>
    </row>
    <row r="4" spans="2:8" x14ac:dyDescent="0.45">
      <c r="B4" s="5"/>
      <c r="C4" s="5"/>
      <c r="D4" s="5"/>
      <c r="E4" s="5"/>
      <c r="F4" s="5"/>
      <c r="G4" s="2"/>
      <c r="H4" s="2"/>
    </row>
    <row r="5" spans="2:8" ht="22.8" x14ac:dyDescent="0.45">
      <c r="B5" s="6" t="s">
        <v>2</v>
      </c>
      <c r="C5" s="6"/>
      <c r="D5" s="6"/>
      <c r="E5" s="6"/>
      <c r="F5" s="6"/>
      <c r="G5" s="6"/>
      <c r="H5" s="6"/>
    </row>
    <row r="6" spans="2:8" x14ac:dyDescent="0.45">
      <c r="B6" s="7"/>
      <c r="C6" s="7"/>
      <c r="D6" s="7"/>
      <c r="E6" s="7"/>
      <c r="F6" s="2"/>
      <c r="G6" s="2"/>
      <c r="H6" s="7" t="s">
        <v>3</v>
      </c>
    </row>
    <row r="7" spans="2:8" ht="28.8" x14ac:dyDescent="0.45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5">
      <c r="B8" s="13" t="s">
        <v>9</v>
      </c>
      <c r="C8" s="13" t="s">
        <v>10</v>
      </c>
      <c r="D8" s="14" t="s">
        <v>11</v>
      </c>
      <c r="E8" s="15">
        <v>178063063</v>
      </c>
      <c r="F8" s="15">
        <f>+E8</f>
        <v>178063063</v>
      </c>
      <c r="G8" s="16"/>
      <c r="H8" s="15">
        <f>F8-ABS(G8)</f>
        <v>178063063</v>
      </c>
    </row>
    <row r="9" spans="2:8" x14ac:dyDescent="0.45">
      <c r="B9" s="17"/>
      <c r="C9" s="17"/>
      <c r="D9" s="18" t="s">
        <v>12</v>
      </c>
      <c r="E9" s="19">
        <v>374000</v>
      </c>
      <c r="F9" s="19">
        <f t="shared" ref="F9:F43" si="0">+E9</f>
        <v>374000</v>
      </c>
      <c r="G9" s="20"/>
      <c r="H9" s="19">
        <f t="shared" ref="H9:H42" si="1">F9-ABS(G9)</f>
        <v>374000</v>
      </c>
    </row>
    <row r="10" spans="2:8" x14ac:dyDescent="0.45">
      <c r="B10" s="17"/>
      <c r="C10" s="21"/>
      <c r="D10" s="22" t="s">
        <v>13</v>
      </c>
      <c r="E10" s="23">
        <f>+E8+E9</f>
        <v>178437063</v>
      </c>
      <c r="F10" s="23">
        <f t="shared" si="0"/>
        <v>178437063</v>
      </c>
      <c r="G10" s="24">
        <f>+G8+G9</f>
        <v>0</v>
      </c>
      <c r="H10" s="23">
        <f t="shared" si="1"/>
        <v>178437063</v>
      </c>
    </row>
    <row r="11" spans="2:8" x14ac:dyDescent="0.45">
      <c r="B11" s="17"/>
      <c r="C11" s="13" t="s">
        <v>14</v>
      </c>
      <c r="D11" s="18" t="s">
        <v>15</v>
      </c>
      <c r="E11" s="19">
        <v>110236442</v>
      </c>
      <c r="F11" s="19">
        <f t="shared" si="0"/>
        <v>110236442</v>
      </c>
      <c r="G11" s="16"/>
      <c r="H11" s="19">
        <f t="shared" si="1"/>
        <v>110236442</v>
      </c>
    </row>
    <row r="12" spans="2:8" x14ac:dyDescent="0.45">
      <c r="B12" s="17"/>
      <c r="C12" s="17"/>
      <c r="D12" s="18" t="s">
        <v>16</v>
      </c>
      <c r="E12" s="19">
        <v>27509766</v>
      </c>
      <c r="F12" s="19">
        <f t="shared" si="0"/>
        <v>27509766</v>
      </c>
      <c r="G12" s="25"/>
      <c r="H12" s="19">
        <f t="shared" si="1"/>
        <v>27509766</v>
      </c>
    </row>
    <row r="13" spans="2:8" x14ac:dyDescent="0.45">
      <c r="B13" s="17"/>
      <c r="C13" s="17"/>
      <c r="D13" s="18" t="s">
        <v>17</v>
      </c>
      <c r="E13" s="19">
        <v>31092504</v>
      </c>
      <c r="F13" s="19">
        <f t="shared" si="0"/>
        <v>31092504</v>
      </c>
      <c r="G13" s="25"/>
      <c r="H13" s="19">
        <f t="shared" si="1"/>
        <v>31092504</v>
      </c>
    </row>
    <row r="14" spans="2:8" x14ac:dyDescent="0.45">
      <c r="B14" s="17"/>
      <c r="C14" s="17"/>
      <c r="D14" s="18" t="s">
        <v>18</v>
      </c>
      <c r="E14" s="19">
        <v>12913155</v>
      </c>
      <c r="F14" s="19">
        <f t="shared" si="0"/>
        <v>12913155</v>
      </c>
      <c r="G14" s="25"/>
      <c r="H14" s="19">
        <f t="shared" si="1"/>
        <v>12913155</v>
      </c>
    </row>
    <row r="15" spans="2:8" x14ac:dyDescent="0.45">
      <c r="B15" s="17"/>
      <c r="C15" s="17"/>
      <c r="D15" s="18" t="s">
        <v>19</v>
      </c>
      <c r="E15" s="19">
        <v>-6173387</v>
      </c>
      <c r="F15" s="19">
        <f t="shared" si="0"/>
        <v>-6173387</v>
      </c>
      <c r="G15" s="25"/>
      <c r="H15" s="19">
        <f t="shared" si="1"/>
        <v>-6173387</v>
      </c>
    </row>
    <row r="16" spans="2:8" x14ac:dyDescent="0.45">
      <c r="B16" s="17"/>
      <c r="C16" s="17"/>
      <c r="D16" s="18" t="s">
        <v>20</v>
      </c>
      <c r="E16" s="19"/>
      <c r="F16" s="19">
        <f t="shared" si="0"/>
        <v>0</v>
      </c>
      <c r="G16" s="25"/>
      <c r="H16" s="19">
        <f t="shared" si="1"/>
        <v>0</v>
      </c>
    </row>
    <row r="17" spans="2:8" x14ac:dyDescent="0.45">
      <c r="B17" s="17"/>
      <c r="C17" s="17"/>
      <c r="D17" s="18" t="s">
        <v>21</v>
      </c>
      <c r="E17" s="19"/>
      <c r="F17" s="19">
        <f t="shared" si="0"/>
        <v>0</v>
      </c>
      <c r="G17" s="20"/>
      <c r="H17" s="19">
        <f t="shared" si="1"/>
        <v>0</v>
      </c>
    </row>
    <row r="18" spans="2:8" x14ac:dyDescent="0.45">
      <c r="B18" s="17"/>
      <c r="C18" s="21"/>
      <c r="D18" s="22" t="s">
        <v>22</v>
      </c>
      <c r="E18" s="23">
        <f>+E11+E12+E13+E14+E15+E16+E17</f>
        <v>175578480</v>
      </c>
      <c r="F18" s="23">
        <f t="shared" si="0"/>
        <v>175578480</v>
      </c>
      <c r="G18" s="24">
        <f>+G11+G12+G13+G14+G15+G16+G17</f>
        <v>0</v>
      </c>
      <c r="H18" s="23">
        <f t="shared" si="1"/>
        <v>175578480</v>
      </c>
    </row>
    <row r="19" spans="2:8" x14ac:dyDescent="0.45">
      <c r="B19" s="21"/>
      <c r="C19" s="26" t="s">
        <v>23</v>
      </c>
      <c r="D19" s="27"/>
      <c r="E19" s="28">
        <f xml:space="preserve"> +E10 - E18</f>
        <v>2858583</v>
      </c>
      <c r="F19" s="28">
        <f t="shared" si="0"/>
        <v>2858583</v>
      </c>
      <c r="G19" s="24">
        <f xml:space="preserve"> +G10 - G18</f>
        <v>0</v>
      </c>
      <c r="H19" s="28">
        <f>H10-H18</f>
        <v>2858583</v>
      </c>
    </row>
    <row r="20" spans="2:8" x14ac:dyDescent="0.45">
      <c r="B20" s="13" t="s">
        <v>24</v>
      </c>
      <c r="C20" s="13" t="s">
        <v>10</v>
      </c>
      <c r="D20" s="18" t="s">
        <v>25</v>
      </c>
      <c r="E20" s="19">
        <v>236</v>
      </c>
      <c r="F20" s="19">
        <f t="shared" si="0"/>
        <v>236</v>
      </c>
      <c r="G20" s="16"/>
      <c r="H20" s="19">
        <f t="shared" si="1"/>
        <v>236</v>
      </c>
    </row>
    <row r="21" spans="2:8" x14ac:dyDescent="0.45">
      <c r="B21" s="17"/>
      <c r="C21" s="17"/>
      <c r="D21" s="18" t="s">
        <v>26</v>
      </c>
      <c r="E21" s="19"/>
      <c r="F21" s="19">
        <f t="shared" si="0"/>
        <v>0</v>
      </c>
      <c r="G21" s="25"/>
      <c r="H21" s="19">
        <f t="shared" si="1"/>
        <v>0</v>
      </c>
    </row>
    <row r="22" spans="2:8" x14ac:dyDescent="0.45">
      <c r="B22" s="17"/>
      <c r="C22" s="17"/>
      <c r="D22" s="18" t="s">
        <v>27</v>
      </c>
      <c r="E22" s="19">
        <v>384038</v>
      </c>
      <c r="F22" s="19">
        <f t="shared" si="0"/>
        <v>384038</v>
      </c>
      <c r="G22" s="20"/>
      <c r="H22" s="19">
        <f t="shared" si="1"/>
        <v>384038</v>
      </c>
    </row>
    <row r="23" spans="2:8" x14ac:dyDescent="0.45">
      <c r="B23" s="17"/>
      <c r="C23" s="21"/>
      <c r="D23" s="22" t="s">
        <v>28</v>
      </c>
      <c r="E23" s="23">
        <f>+E20+E21+E22</f>
        <v>384274</v>
      </c>
      <c r="F23" s="23">
        <f t="shared" si="0"/>
        <v>384274</v>
      </c>
      <c r="G23" s="24">
        <f>+G20+G21+G22</f>
        <v>0</v>
      </c>
      <c r="H23" s="23">
        <f t="shared" si="1"/>
        <v>384274</v>
      </c>
    </row>
    <row r="24" spans="2:8" x14ac:dyDescent="0.45">
      <c r="B24" s="17"/>
      <c r="C24" s="13" t="s">
        <v>14</v>
      </c>
      <c r="D24" s="18" t="s">
        <v>29</v>
      </c>
      <c r="E24" s="19"/>
      <c r="F24" s="19">
        <f t="shared" si="0"/>
        <v>0</v>
      </c>
      <c r="G24" s="16"/>
      <c r="H24" s="19">
        <f t="shared" si="1"/>
        <v>0</v>
      </c>
    </row>
    <row r="25" spans="2:8" x14ac:dyDescent="0.45">
      <c r="B25" s="17"/>
      <c r="C25" s="17"/>
      <c r="D25" s="18" t="s">
        <v>30</v>
      </c>
      <c r="E25" s="19">
        <v>434449</v>
      </c>
      <c r="F25" s="19">
        <f t="shared" si="0"/>
        <v>434449</v>
      </c>
      <c r="G25" s="20"/>
      <c r="H25" s="19">
        <f t="shared" si="1"/>
        <v>434449</v>
      </c>
    </row>
    <row r="26" spans="2:8" x14ac:dyDescent="0.45">
      <c r="B26" s="17"/>
      <c r="C26" s="21"/>
      <c r="D26" s="22" t="s">
        <v>31</v>
      </c>
      <c r="E26" s="23">
        <f>+E24+E25</f>
        <v>434449</v>
      </c>
      <c r="F26" s="23">
        <f t="shared" si="0"/>
        <v>434449</v>
      </c>
      <c r="G26" s="24">
        <f>+G24+G25</f>
        <v>0</v>
      </c>
      <c r="H26" s="23">
        <f t="shared" si="1"/>
        <v>434449</v>
      </c>
    </row>
    <row r="27" spans="2:8" x14ac:dyDescent="0.45">
      <c r="B27" s="21"/>
      <c r="C27" s="26" t="s">
        <v>32</v>
      </c>
      <c r="D27" s="29"/>
      <c r="E27" s="30">
        <f xml:space="preserve"> +E23 - E26</f>
        <v>-50175</v>
      </c>
      <c r="F27" s="30">
        <f t="shared" si="0"/>
        <v>-50175</v>
      </c>
      <c r="G27" s="24">
        <f xml:space="preserve"> +G23 - G26</f>
        <v>0</v>
      </c>
      <c r="H27" s="30">
        <f>H23-H26</f>
        <v>-50175</v>
      </c>
    </row>
    <row r="28" spans="2:8" x14ac:dyDescent="0.45">
      <c r="B28" s="26" t="s">
        <v>33</v>
      </c>
      <c r="C28" s="31"/>
      <c r="D28" s="27"/>
      <c r="E28" s="28">
        <f xml:space="preserve"> +E19 +E27</f>
        <v>2808408</v>
      </c>
      <c r="F28" s="28">
        <f t="shared" si="0"/>
        <v>2808408</v>
      </c>
      <c r="G28" s="24">
        <f xml:space="preserve"> +G19 +G27</f>
        <v>0</v>
      </c>
      <c r="H28" s="28">
        <f>H19+H27</f>
        <v>2808408</v>
      </c>
    </row>
    <row r="29" spans="2:8" x14ac:dyDescent="0.45">
      <c r="B29" s="13" t="s">
        <v>34</v>
      </c>
      <c r="C29" s="13" t="s">
        <v>10</v>
      </c>
      <c r="D29" s="18" t="s">
        <v>35</v>
      </c>
      <c r="E29" s="19"/>
      <c r="F29" s="19">
        <f t="shared" si="0"/>
        <v>0</v>
      </c>
      <c r="G29" s="16"/>
      <c r="H29" s="19">
        <f t="shared" si="1"/>
        <v>0</v>
      </c>
    </row>
    <row r="30" spans="2:8" x14ac:dyDescent="0.45">
      <c r="B30" s="17"/>
      <c r="C30" s="17"/>
      <c r="D30" s="18" t="s">
        <v>36</v>
      </c>
      <c r="E30" s="19"/>
      <c r="F30" s="19">
        <f t="shared" si="0"/>
        <v>0</v>
      </c>
      <c r="G30" s="20"/>
      <c r="H30" s="19">
        <f t="shared" si="1"/>
        <v>0</v>
      </c>
    </row>
    <row r="31" spans="2:8" x14ac:dyDescent="0.45">
      <c r="B31" s="17"/>
      <c r="C31" s="21"/>
      <c r="D31" s="22" t="s">
        <v>37</v>
      </c>
      <c r="E31" s="23">
        <f>+E29+E30</f>
        <v>0</v>
      </c>
      <c r="F31" s="23">
        <f t="shared" si="0"/>
        <v>0</v>
      </c>
      <c r="G31" s="24">
        <f>+G29+G30</f>
        <v>0</v>
      </c>
      <c r="H31" s="23">
        <f t="shared" si="1"/>
        <v>0</v>
      </c>
    </row>
    <row r="32" spans="2:8" x14ac:dyDescent="0.45">
      <c r="B32" s="17"/>
      <c r="C32" s="13" t="s">
        <v>14</v>
      </c>
      <c r="D32" s="18" t="s">
        <v>38</v>
      </c>
      <c r="E32" s="19"/>
      <c r="F32" s="19">
        <f t="shared" si="0"/>
        <v>0</v>
      </c>
      <c r="G32" s="16"/>
      <c r="H32" s="19">
        <f t="shared" si="1"/>
        <v>0</v>
      </c>
    </row>
    <row r="33" spans="2:8" x14ac:dyDescent="0.45">
      <c r="B33" s="17"/>
      <c r="C33" s="17"/>
      <c r="D33" s="18" t="s">
        <v>39</v>
      </c>
      <c r="E33" s="19"/>
      <c r="F33" s="19">
        <f t="shared" si="0"/>
        <v>0</v>
      </c>
      <c r="G33" s="25"/>
      <c r="H33" s="19">
        <f t="shared" si="1"/>
        <v>0</v>
      </c>
    </row>
    <row r="34" spans="2:8" x14ac:dyDescent="0.45">
      <c r="B34" s="17"/>
      <c r="C34" s="17"/>
      <c r="D34" s="18" t="s">
        <v>40</v>
      </c>
      <c r="E34" s="19"/>
      <c r="F34" s="19">
        <f t="shared" si="0"/>
        <v>0</v>
      </c>
      <c r="G34" s="20"/>
      <c r="H34" s="19">
        <f t="shared" si="1"/>
        <v>0</v>
      </c>
    </row>
    <row r="35" spans="2:8" x14ac:dyDescent="0.45">
      <c r="B35" s="17"/>
      <c r="C35" s="21"/>
      <c r="D35" s="22" t="s">
        <v>41</v>
      </c>
      <c r="E35" s="23">
        <f>+E32+E33+E34</f>
        <v>0</v>
      </c>
      <c r="F35" s="23">
        <f t="shared" si="0"/>
        <v>0</v>
      </c>
      <c r="G35" s="24">
        <f>+G32+G33+G34</f>
        <v>0</v>
      </c>
      <c r="H35" s="23">
        <f t="shared" si="1"/>
        <v>0</v>
      </c>
    </row>
    <row r="36" spans="2:8" x14ac:dyDescent="0.45">
      <c r="B36" s="21"/>
      <c r="C36" s="32" t="s">
        <v>42</v>
      </c>
      <c r="D36" s="33"/>
      <c r="E36" s="34">
        <f xml:space="preserve"> +E31 - E35</f>
        <v>0</v>
      </c>
      <c r="F36" s="34">
        <f t="shared" si="0"/>
        <v>0</v>
      </c>
      <c r="G36" s="24">
        <f xml:space="preserve"> +G31 - G35</f>
        <v>0</v>
      </c>
      <c r="H36" s="34">
        <f>H31-H35</f>
        <v>0</v>
      </c>
    </row>
    <row r="37" spans="2:8" x14ac:dyDescent="0.45">
      <c r="B37" s="26" t="s">
        <v>43</v>
      </c>
      <c r="C37" s="35"/>
      <c r="D37" s="36"/>
      <c r="E37" s="37">
        <f xml:space="preserve"> +E28 +E36</f>
        <v>2808408</v>
      </c>
      <c r="F37" s="37">
        <f t="shared" si="0"/>
        <v>2808408</v>
      </c>
      <c r="G37" s="24">
        <f xml:space="preserve"> +G28 +G36</f>
        <v>0</v>
      </c>
      <c r="H37" s="37">
        <f>H28+H36</f>
        <v>2808408</v>
      </c>
    </row>
    <row r="38" spans="2:8" x14ac:dyDescent="0.45">
      <c r="B38" s="38" t="s">
        <v>44</v>
      </c>
      <c r="C38" s="35" t="s">
        <v>45</v>
      </c>
      <c r="D38" s="36"/>
      <c r="E38" s="37">
        <v>213895626</v>
      </c>
      <c r="F38" s="37">
        <f t="shared" si="0"/>
        <v>213895626</v>
      </c>
      <c r="G38" s="24"/>
      <c r="H38" s="37">
        <f t="shared" si="1"/>
        <v>213895626</v>
      </c>
    </row>
    <row r="39" spans="2:8" x14ac:dyDescent="0.45">
      <c r="B39" s="39"/>
      <c r="C39" s="35" t="s">
        <v>46</v>
      </c>
      <c r="D39" s="36"/>
      <c r="E39" s="37">
        <f xml:space="preserve"> +E37 +E38</f>
        <v>216704034</v>
      </c>
      <c r="F39" s="37">
        <f t="shared" si="0"/>
        <v>216704034</v>
      </c>
      <c r="G39" s="24">
        <f xml:space="preserve"> +G37 +G38</f>
        <v>0</v>
      </c>
      <c r="H39" s="37">
        <f>H37+H38</f>
        <v>216704034</v>
      </c>
    </row>
    <row r="40" spans="2:8" x14ac:dyDescent="0.45">
      <c r="B40" s="39"/>
      <c r="C40" s="35" t="s">
        <v>47</v>
      </c>
      <c r="D40" s="36"/>
      <c r="E40" s="37"/>
      <c r="F40" s="37">
        <f t="shared" si="0"/>
        <v>0</v>
      </c>
      <c r="G40" s="24"/>
      <c r="H40" s="37">
        <f t="shared" si="1"/>
        <v>0</v>
      </c>
    </row>
    <row r="41" spans="2:8" x14ac:dyDescent="0.45">
      <c r="B41" s="39"/>
      <c r="C41" s="35" t="s">
        <v>48</v>
      </c>
      <c r="D41" s="36"/>
      <c r="E41" s="37"/>
      <c r="F41" s="37">
        <f t="shared" si="0"/>
        <v>0</v>
      </c>
      <c r="G41" s="24"/>
      <c r="H41" s="37">
        <f t="shared" si="1"/>
        <v>0</v>
      </c>
    </row>
    <row r="42" spans="2:8" x14ac:dyDescent="0.45">
      <c r="B42" s="39"/>
      <c r="C42" s="35" t="s">
        <v>49</v>
      </c>
      <c r="D42" s="36"/>
      <c r="E42" s="37"/>
      <c r="F42" s="37">
        <f t="shared" si="0"/>
        <v>0</v>
      </c>
      <c r="G42" s="24"/>
      <c r="H42" s="37">
        <f t="shared" si="1"/>
        <v>0</v>
      </c>
    </row>
    <row r="43" spans="2:8" x14ac:dyDescent="0.45">
      <c r="B43" s="40"/>
      <c r="C43" s="35" t="s">
        <v>50</v>
      </c>
      <c r="D43" s="36"/>
      <c r="E43" s="37">
        <f xml:space="preserve"> +E39 +E40 +E41 - E42</f>
        <v>216704034</v>
      </c>
      <c r="F43" s="37">
        <f t="shared" si="0"/>
        <v>216704034</v>
      </c>
      <c r="G43" s="24">
        <f xml:space="preserve"> +G39 +G40 +G41 - G42</f>
        <v>0</v>
      </c>
      <c r="H43" s="37">
        <f>H39+H40+H41-H42</f>
        <v>216704034</v>
      </c>
    </row>
  </sheetData>
  <mergeCells count="13">
    <mergeCell ref="B38:B43"/>
    <mergeCell ref="B20:B27"/>
    <mergeCell ref="C20:C23"/>
    <mergeCell ref="C24:C26"/>
    <mergeCell ref="B29:B36"/>
    <mergeCell ref="C29:C31"/>
    <mergeCell ref="C32:C35"/>
    <mergeCell ref="B3:H3"/>
    <mergeCell ref="B5:H5"/>
    <mergeCell ref="B7:D7"/>
    <mergeCell ref="B8:B19"/>
    <mergeCell ref="C8:C10"/>
    <mergeCell ref="C11:C18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 watatumi</dc:creator>
  <cp:lastModifiedBy>jimu watatumi</cp:lastModifiedBy>
  <dcterms:created xsi:type="dcterms:W3CDTF">2024-05-23T05:41:27Z</dcterms:created>
  <dcterms:modified xsi:type="dcterms:W3CDTF">2024-05-23T05:41:27Z</dcterms:modified>
</cp:coreProperties>
</file>