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tatumi0801\Desktop\"/>
    </mc:Choice>
  </mc:AlternateContent>
  <xr:revisionPtr revIDLastSave="0" documentId="8_{6F6DE949-19DC-46EF-AA42-B54057AB9E6E}" xr6:coauthVersionLast="45" xr6:coauthVersionMax="45" xr10:uidLastSave="{00000000-0000-0000-0000-000000000000}"/>
  <bookViews>
    <workbookView xWindow="-120" yWindow="-120" windowWidth="20730" windowHeight="11160" xr2:uid="{906E649D-4AFF-4001-9A02-9A15052DD426}"/>
  </bookViews>
  <sheets>
    <sheet name="社会福祉事業" sheetId="1" r:id="rId1"/>
  </sheets>
  <definedNames>
    <definedName name="_xlnm.Print_Titles" localSheetId="0">社会福祉事業!$1:$7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7" i="1" l="1"/>
  <c r="F57" i="1"/>
  <c r="G54" i="1"/>
  <c r="F54" i="1"/>
  <c r="H54" i="1" s="1"/>
  <c r="E54" i="1"/>
  <c r="H53" i="1"/>
  <c r="F53" i="1"/>
  <c r="H52" i="1"/>
  <c r="F52" i="1"/>
  <c r="H51" i="1"/>
  <c r="F51" i="1"/>
  <c r="H50" i="1"/>
  <c r="F50" i="1"/>
  <c r="H49" i="1"/>
  <c r="F49" i="1"/>
  <c r="H48" i="1"/>
  <c r="F48" i="1"/>
  <c r="H47" i="1"/>
  <c r="F47" i="1"/>
  <c r="H46" i="1"/>
  <c r="F46" i="1"/>
  <c r="G45" i="1"/>
  <c r="G55" i="1" s="1"/>
  <c r="F45" i="1"/>
  <c r="H45" i="1" s="1"/>
  <c r="H55" i="1" s="1"/>
  <c r="E45" i="1"/>
  <c r="E55" i="1" s="1"/>
  <c r="F55" i="1" s="1"/>
  <c r="H44" i="1"/>
  <c r="F44" i="1"/>
  <c r="H43" i="1"/>
  <c r="F43" i="1"/>
  <c r="H42" i="1"/>
  <c r="F42" i="1"/>
  <c r="H41" i="1"/>
  <c r="F41" i="1"/>
  <c r="H40" i="1"/>
  <c r="F40" i="1"/>
  <c r="H39" i="1"/>
  <c r="F39" i="1"/>
  <c r="H38" i="1"/>
  <c r="F38" i="1"/>
  <c r="H37" i="1"/>
  <c r="F37" i="1"/>
  <c r="H36" i="1"/>
  <c r="F36" i="1"/>
  <c r="H34" i="1"/>
  <c r="G34" i="1"/>
  <c r="F34" i="1"/>
  <c r="E34" i="1"/>
  <c r="H33" i="1"/>
  <c r="F33" i="1"/>
  <c r="H32" i="1"/>
  <c r="F32" i="1"/>
  <c r="H31" i="1"/>
  <c r="F31" i="1"/>
  <c r="H30" i="1"/>
  <c r="F30" i="1"/>
  <c r="H29" i="1"/>
  <c r="F29" i="1"/>
  <c r="G28" i="1"/>
  <c r="G35" i="1" s="1"/>
  <c r="F28" i="1"/>
  <c r="H28" i="1" s="1"/>
  <c r="H35" i="1" s="1"/>
  <c r="E28" i="1"/>
  <c r="E35" i="1" s="1"/>
  <c r="F35" i="1" s="1"/>
  <c r="H27" i="1"/>
  <c r="F27" i="1"/>
  <c r="H26" i="1"/>
  <c r="F26" i="1"/>
  <c r="H25" i="1"/>
  <c r="F25" i="1"/>
  <c r="H24" i="1"/>
  <c r="F24" i="1"/>
  <c r="H23" i="1"/>
  <c r="F23" i="1"/>
  <c r="H21" i="1"/>
  <c r="G21" i="1"/>
  <c r="F21" i="1"/>
  <c r="E21" i="1"/>
  <c r="H20" i="1"/>
  <c r="F20" i="1"/>
  <c r="H19" i="1"/>
  <c r="F19" i="1"/>
  <c r="H18" i="1"/>
  <c r="F18" i="1"/>
  <c r="H17" i="1"/>
  <c r="F17" i="1"/>
  <c r="H16" i="1"/>
  <c r="F16" i="1"/>
  <c r="H15" i="1"/>
  <c r="F15" i="1"/>
  <c r="H14" i="1"/>
  <c r="H22" i="1" s="1"/>
  <c r="G14" i="1"/>
  <c r="G22" i="1" s="1"/>
  <c r="G56" i="1" s="1"/>
  <c r="G58" i="1" s="1"/>
  <c r="F14" i="1"/>
  <c r="E14" i="1"/>
  <c r="E22" i="1" s="1"/>
  <c r="H13" i="1"/>
  <c r="F13" i="1"/>
  <c r="H12" i="1"/>
  <c r="F12" i="1"/>
  <c r="H11" i="1"/>
  <c r="F11" i="1"/>
  <c r="H10" i="1"/>
  <c r="F10" i="1"/>
  <c r="H9" i="1"/>
  <c r="F9" i="1"/>
  <c r="H8" i="1"/>
  <c r="F8" i="1"/>
  <c r="E56" i="1" l="1"/>
  <c r="F22" i="1"/>
  <c r="H56" i="1"/>
  <c r="H58" i="1" s="1"/>
  <c r="F56" i="1" l="1"/>
  <c r="E58" i="1"/>
  <c r="F58" i="1" s="1"/>
</calcChain>
</file>

<file path=xl/sharedStrings.xml><?xml version="1.0" encoding="utf-8"?>
<sst xmlns="http://schemas.openxmlformats.org/spreadsheetml/2006/main" count="69" uniqueCount="65">
  <si>
    <t>第一号第三様式（第十七条第四項関係）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</si>
  <si>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  資金収支内訳表</t>
    <phoneticPr fontId="4"/>
  </si>
  <si>
    <t>（自）平成31年4月1日  （至）令和2年3月31日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</si>
  <si>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</si>
  <si>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</si>
  <si>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わたつみの里</t>
    <phoneticPr fontId="1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</si>
  <si>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</si>
  <si>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</si>
  <si>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事業区分合計</t>
    <rPh sb="0" eb="2">
      <t>ジギョウ</t>
    </rPh>
    <rPh sb="2" eb="4">
      <t>クブン</t>
    </rPh>
    <rPh sb="4" eb="6">
      <t>ゴウケイ</t>
    </rPh>
    <phoneticPr fontId="2"/>
  </si>
  <si>
    <t>事業活動による収支</t>
  </si>
  <si>
    <t>収入</t>
  </si>
  <si>
    <t>障害福祉サービス等事業収入</t>
  </si>
  <si>
    <t>借入金利息補助金収入</t>
  </si>
  <si>
    <t>経常経費寄附金収入</t>
  </si>
  <si>
    <t>受取利息配当金収入</t>
  </si>
  <si>
    <t>その他の収入</t>
  </si>
  <si>
    <t>流動資産評価益等による資金増加額</t>
  </si>
  <si>
    <t>事業活動収入計（１）</t>
  </si>
  <si>
    <t>支出</t>
  </si>
  <si>
    <t>人件費支出</t>
  </si>
  <si>
    <t>事業費支出</t>
  </si>
  <si>
    <t>事務費支出</t>
  </si>
  <si>
    <t>支払利息支出</t>
  </si>
  <si>
    <t>その他の支出</t>
  </si>
  <si>
    <t>流動資産評価損等による資金減少額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</si>
  <si>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</si>
  <si>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</si>
  <si>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</si>
  <si>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</si>
  <si>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施設整備等寄附金収入</t>
  </si>
  <si>
    <t>設備資金借入金収入</t>
  </si>
  <si>
    <t>固定資産売却収入</t>
  </si>
  <si>
    <t>その他の施設整備等による収入</t>
  </si>
  <si>
    <t>施設整備等収入計（４）</t>
  </si>
  <si>
    <t>設備資金借入金元金償還支出</t>
  </si>
  <si>
    <t>固定資産取得支出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</si>
  <si>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</si>
  <si>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</si>
  <si>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</si>
  <si>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</si>
  <si>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</si>
  <si>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</si>
  <si>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</si>
  <si>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</si>
  <si>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</si>
  <si>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長期貸付金回収収入</t>
  </si>
  <si>
    <t>投資有価証券売却収入</t>
  </si>
  <si>
    <t>積立資産取崩収入</t>
  </si>
  <si>
    <t>事業区分間繰入金収入</t>
  </si>
  <si>
    <t>拠点区分間繰入金収入</t>
  </si>
  <si>
    <t>その他の活動による収入</t>
  </si>
  <si>
    <t>その他の活動収入計（７）</t>
  </si>
  <si>
    <t>長期運営資金借入金元金償還支出</t>
  </si>
  <si>
    <t>役員等長期借入金元金償還支出</t>
  </si>
  <si>
    <t>長期貸付金支出</t>
  </si>
  <si>
    <t>投資有価証券取得支出</t>
  </si>
  <si>
    <t>積立資産支出</t>
  </si>
  <si>
    <t>事業区分間繰入金支出</t>
  </si>
  <si>
    <t>拠点区分間繰入金支出</t>
  </si>
  <si>
    <t>その他の活動による支出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</si>
  <si>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</si>
  <si>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</si>
  <si>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1"/>
  </si>
  <si>
    <t>前期末支払資金残高（１１）</t>
    <phoneticPr fontId="1"/>
  </si>
  <si>
    <t>当期末支払資金残高（１０）＋（１１）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</si>
</sst>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4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shrinkToFit="1"/>
    </xf>
    <xf numFmtId="49" fontId="7" fillId="0" borderId="2" xfId="1" applyNumberFormat="1" applyFont="1" applyBorder="1" applyAlignment="1">
      <alignment horizontal="center" vertical="center" shrinkToFit="1"/>
    </xf>
    <xf numFmtId="49" fontId="7" fillId="0" borderId="3" xfId="1" applyNumberFormat="1" applyFont="1" applyBorder="1" applyAlignment="1">
      <alignment horizontal="center" vertical="center" shrinkToFit="1"/>
    </xf>
    <xf numFmtId="49" fontId="7" fillId="0" borderId="4" xfId="1" applyNumberFormat="1" applyFont="1" applyBorder="1" applyAlignment="1">
      <alignment horizontal="center" vertical="center" wrapText="1" shrinkToFit="1"/>
    </xf>
    <xf numFmtId="49" fontId="7" fillId="0" borderId="4" xfId="1" applyNumberFormat="1" applyFont="1" applyBorder="1" applyAlignment="1">
      <alignment horizontal="center" vertical="center" shrinkToFit="1"/>
    </xf>
    <xf numFmtId="0" fontId="7" fillId="0" borderId="5" xfId="2" applyFont="1" applyBorder="1" applyAlignment="1">
      <alignment vertical="center" textRotation="255"/>
    </xf>
    <xf numFmtId="0" fontId="7" fillId="0" borderId="5" xfId="2" applyFont="1" applyBorder="1" applyAlignment="1">
      <alignment vertical="center" shrinkToFit="1"/>
    </xf>
    <xf numFmtId="176" fontId="9" fillId="0" borderId="5" xfId="2" applyNumberFormat="1" applyFont="1" applyBorder="1" applyAlignment="1" applyProtection="1">
      <alignment vertical="center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2" applyFont="1" applyBorder="1" applyAlignment="1">
      <alignment vertical="center" textRotation="255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176" fontId="9" fillId="0" borderId="7" xfId="0" applyNumberFormat="1" applyFont="1" applyBorder="1" applyProtection="1">
      <alignment vertical="center"/>
      <protection locked="0"/>
    </xf>
    <xf numFmtId="0" fontId="7" fillId="0" borderId="7" xfId="2" applyFont="1" applyBorder="1" applyAlignment="1">
      <alignment vertical="center" textRotation="255"/>
    </xf>
    <xf numFmtId="0" fontId="7" fillId="0" borderId="4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2" xfId="2" applyFont="1" applyBorder="1" applyAlignment="1">
      <alignment vertical="center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1" xfId="2" applyFont="1" applyBorder="1" applyAlignment="1">
      <alignment vertical="center"/>
    </xf>
    <xf numFmtId="0" fontId="7" fillId="0" borderId="6" xfId="2" applyFont="1" applyBorder="1" applyAlignment="1">
      <alignment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4" xfId="2" applyFont="1" applyBorder="1" applyAlignment="1">
      <alignment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1F56C2DD-FD2D-4427-A7C5-EEED76EF1CC6}"/>
    <cellStyle name="標準 3" xfId="1" xr:uid="{EFB26960-3694-48CD-8F0F-BDCB3CF4F7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CAB25-6328-4BC4-9299-E5CC2DAAF985}">
  <sheetPr>
    <pageSetUpPr fitToPage="1"/>
  </sheetPr>
  <dimension ref="B2:H58"/>
  <sheetViews>
    <sheetView showGridLines="0" tabSelected="1" workbookViewId="0"/>
  </sheetViews>
  <sheetFormatPr defaultRowHeight="18.75" x14ac:dyDescent="0.4"/>
  <cols>
    <col min="1" max="3" width="2.875" customWidth="1"/>
    <col min="4" max="4" width="44.375" customWidth="1"/>
    <col min="5" max="8" width="20.75" customWidth="1"/>
  </cols>
  <sheetData>
    <row r="2" spans="2:8" ht="21" x14ac:dyDescent="0.4">
      <c r="B2" s="1"/>
      <c r="C2" s="1"/>
      <c r="D2" s="1"/>
      <c r="E2" s="1"/>
      <c r="F2" s="2"/>
      <c r="G2" s="3"/>
      <c r="H2" s="3" t="s">
        <v>0</v>
      </c>
    </row>
    <row r="3" spans="2:8" ht="21" x14ac:dyDescent="0.4">
      <c r="B3" s="4" t="s">
        <v>1</v>
      </c>
      <c r="C3" s="4"/>
      <c r="D3" s="4"/>
      <c r="E3" s="4"/>
      <c r="F3" s="4"/>
      <c r="G3" s="4"/>
      <c r="H3" s="4"/>
    </row>
    <row r="4" spans="2:8" x14ac:dyDescent="0.4">
      <c r="B4" s="5"/>
      <c r="C4" s="5"/>
      <c r="D4" s="5"/>
      <c r="E4" s="5"/>
      <c r="F4" s="5"/>
      <c r="G4" s="2"/>
      <c r="H4" s="2"/>
    </row>
    <row r="5" spans="2:8" ht="21" x14ac:dyDescent="0.4">
      <c r="B5" s="6" t="s">
        <v>2</v>
      </c>
      <c r="C5" s="6"/>
      <c r="D5" s="6"/>
      <c r="E5" s="6"/>
      <c r="F5" s="6"/>
      <c r="G5" s="6"/>
      <c r="H5" s="6"/>
    </row>
    <row r="6" spans="2:8" x14ac:dyDescent="0.4">
      <c r="B6" s="7"/>
      <c r="C6" s="7"/>
      <c r="D6" s="7"/>
      <c r="E6" s="7"/>
      <c r="F6" s="2"/>
      <c r="G6" s="2"/>
      <c r="H6" s="7" t="s">
        <v>3</v>
      </c>
    </row>
    <row r="7" spans="2:8" x14ac:dyDescent="0.4">
      <c r="B7" s="8" t="s">
        <v>4</v>
      </c>
      <c r="C7" s="9"/>
      <c r="D7" s="10"/>
      <c r="E7" s="11" t="s">
        <v>5</v>
      </c>
      <c r="F7" s="12" t="s">
        <v>6</v>
      </c>
      <c r="G7" s="12" t="s">
        <v>7</v>
      </c>
      <c r="H7" s="12" t="s">
        <v>8</v>
      </c>
    </row>
    <row r="8" spans="2:8" x14ac:dyDescent="0.4">
      <c r="B8" s="13" t="s">
        <v>9</v>
      </c>
      <c r="C8" s="13" t="s">
        <v>10</v>
      </c>
      <c r="D8" s="14" t="s">
        <v>11</v>
      </c>
      <c r="E8" s="15">
        <v>176926002</v>
      </c>
      <c r="F8" s="15">
        <f>+E8</f>
        <v>176926002</v>
      </c>
      <c r="G8" s="16"/>
      <c r="H8" s="15">
        <f>F8-ABS(G8)</f>
        <v>176926002</v>
      </c>
    </row>
    <row r="9" spans="2:8" x14ac:dyDescent="0.4">
      <c r="B9" s="17"/>
      <c r="C9" s="17"/>
      <c r="D9" s="18" t="s">
        <v>12</v>
      </c>
      <c r="E9" s="19"/>
      <c r="F9" s="19">
        <f t="shared" ref="F9:F58" si="0">+E9</f>
        <v>0</v>
      </c>
      <c r="G9" s="20"/>
      <c r="H9" s="19">
        <f t="shared" ref="H9:H57" si="1">F9-ABS(G9)</f>
        <v>0</v>
      </c>
    </row>
    <row r="10" spans="2:8" x14ac:dyDescent="0.4">
      <c r="B10" s="17"/>
      <c r="C10" s="17"/>
      <c r="D10" s="18" t="s">
        <v>13</v>
      </c>
      <c r="E10" s="19">
        <v>831000</v>
      </c>
      <c r="F10" s="19">
        <f t="shared" si="0"/>
        <v>831000</v>
      </c>
      <c r="G10" s="20"/>
      <c r="H10" s="19">
        <f t="shared" si="1"/>
        <v>831000</v>
      </c>
    </row>
    <row r="11" spans="2:8" x14ac:dyDescent="0.4">
      <c r="B11" s="17"/>
      <c r="C11" s="17"/>
      <c r="D11" s="18" t="s">
        <v>14</v>
      </c>
      <c r="E11" s="19">
        <v>1176</v>
      </c>
      <c r="F11" s="19">
        <f t="shared" si="0"/>
        <v>1176</v>
      </c>
      <c r="G11" s="20"/>
      <c r="H11" s="19">
        <f t="shared" si="1"/>
        <v>1176</v>
      </c>
    </row>
    <row r="12" spans="2:8" x14ac:dyDescent="0.4">
      <c r="B12" s="17"/>
      <c r="C12" s="17"/>
      <c r="D12" s="18" t="s">
        <v>15</v>
      </c>
      <c r="E12" s="19">
        <v>1694509</v>
      </c>
      <c r="F12" s="19">
        <f t="shared" si="0"/>
        <v>1694509</v>
      </c>
      <c r="G12" s="20"/>
      <c r="H12" s="19">
        <f t="shared" si="1"/>
        <v>1694509</v>
      </c>
    </row>
    <row r="13" spans="2:8" x14ac:dyDescent="0.4">
      <c r="B13" s="17"/>
      <c r="C13" s="17"/>
      <c r="D13" s="18" t="s">
        <v>16</v>
      </c>
      <c r="E13" s="19"/>
      <c r="F13" s="19">
        <f t="shared" si="0"/>
        <v>0</v>
      </c>
      <c r="G13" s="21"/>
      <c r="H13" s="19">
        <f t="shared" si="1"/>
        <v>0</v>
      </c>
    </row>
    <row r="14" spans="2:8" x14ac:dyDescent="0.4">
      <c r="B14" s="17"/>
      <c r="C14" s="22"/>
      <c r="D14" s="23" t="s">
        <v>17</v>
      </c>
      <c r="E14" s="24">
        <f>+E8+E9+E10+E11+E12+E13</f>
        <v>179452687</v>
      </c>
      <c r="F14" s="24">
        <f t="shared" si="0"/>
        <v>179452687</v>
      </c>
      <c r="G14" s="25">
        <f>+G8+G9+G10+G11+G12+G13</f>
        <v>0</v>
      </c>
      <c r="H14" s="24">
        <f t="shared" si="1"/>
        <v>179452687</v>
      </c>
    </row>
    <row r="15" spans="2:8" x14ac:dyDescent="0.4">
      <c r="B15" s="17"/>
      <c r="C15" s="13" t="s">
        <v>18</v>
      </c>
      <c r="D15" s="18" t="s">
        <v>19</v>
      </c>
      <c r="E15" s="19">
        <v>109935466</v>
      </c>
      <c r="F15" s="19">
        <f t="shared" si="0"/>
        <v>109935466</v>
      </c>
      <c r="G15" s="16"/>
      <c r="H15" s="19">
        <f t="shared" si="1"/>
        <v>109935466</v>
      </c>
    </row>
    <row r="16" spans="2:8" x14ac:dyDescent="0.4">
      <c r="B16" s="17"/>
      <c r="C16" s="17"/>
      <c r="D16" s="18" t="s">
        <v>20</v>
      </c>
      <c r="E16" s="19">
        <v>26041771</v>
      </c>
      <c r="F16" s="19">
        <f t="shared" si="0"/>
        <v>26041771</v>
      </c>
      <c r="G16" s="20"/>
      <c r="H16" s="19">
        <f t="shared" si="1"/>
        <v>26041771</v>
      </c>
    </row>
    <row r="17" spans="2:8" x14ac:dyDescent="0.4">
      <c r="B17" s="17"/>
      <c r="C17" s="17"/>
      <c r="D17" s="18" t="s">
        <v>21</v>
      </c>
      <c r="E17" s="19">
        <v>30825270</v>
      </c>
      <c r="F17" s="19">
        <f t="shared" si="0"/>
        <v>30825270</v>
      </c>
      <c r="G17" s="20"/>
      <c r="H17" s="19">
        <f t="shared" si="1"/>
        <v>30825270</v>
      </c>
    </row>
    <row r="18" spans="2:8" x14ac:dyDescent="0.4">
      <c r="B18" s="17"/>
      <c r="C18" s="17"/>
      <c r="D18" s="18" t="s">
        <v>22</v>
      </c>
      <c r="E18" s="19"/>
      <c r="F18" s="19">
        <f t="shared" si="0"/>
        <v>0</v>
      </c>
      <c r="G18" s="20"/>
      <c r="H18" s="19">
        <f t="shared" si="1"/>
        <v>0</v>
      </c>
    </row>
    <row r="19" spans="2:8" x14ac:dyDescent="0.4">
      <c r="B19" s="17"/>
      <c r="C19" s="17"/>
      <c r="D19" s="18" t="s">
        <v>23</v>
      </c>
      <c r="E19" s="19">
        <v>922113</v>
      </c>
      <c r="F19" s="19">
        <f t="shared" si="0"/>
        <v>922113</v>
      </c>
      <c r="G19" s="20"/>
      <c r="H19" s="19">
        <f t="shared" si="1"/>
        <v>922113</v>
      </c>
    </row>
    <row r="20" spans="2:8" x14ac:dyDescent="0.4">
      <c r="B20" s="17"/>
      <c r="C20" s="17"/>
      <c r="D20" s="18" t="s">
        <v>24</v>
      </c>
      <c r="E20" s="19"/>
      <c r="F20" s="19">
        <f t="shared" si="0"/>
        <v>0</v>
      </c>
      <c r="G20" s="21"/>
      <c r="H20" s="19">
        <f t="shared" si="1"/>
        <v>0</v>
      </c>
    </row>
    <row r="21" spans="2:8" x14ac:dyDescent="0.4">
      <c r="B21" s="17"/>
      <c r="C21" s="22"/>
      <c r="D21" s="23" t="s">
        <v>25</v>
      </c>
      <c r="E21" s="24">
        <f>+E15+E16+E17+E18+E19+E20</f>
        <v>167724620</v>
      </c>
      <c r="F21" s="24">
        <f t="shared" si="0"/>
        <v>167724620</v>
      </c>
      <c r="G21" s="25">
        <f>+G15+G16+G17+G18+G19+G20</f>
        <v>0</v>
      </c>
      <c r="H21" s="24">
        <f t="shared" si="1"/>
        <v>167724620</v>
      </c>
    </row>
    <row r="22" spans="2:8" x14ac:dyDescent="0.4">
      <c r="B22" s="22"/>
      <c r="C22" s="26" t="s">
        <v>26</v>
      </c>
      <c r="D22" s="27"/>
      <c r="E22" s="28">
        <f xml:space="preserve"> +E14 - E21</f>
        <v>11728067</v>
      </c>
      <c r="F22" s="28">
        <f t="shared" si="0"/>
        <v>11728067</v>
      </c>
      <c r="G22" s="25">
        <f xml:space="preserve"> +G14 - G21</f>
        <v>0</v>
      </c>
      <c r="H22" s="28">
        <f>H14-H21</f>
        <v>11728067</v>
      </c>
    </row>
    <row r="23" spans="2:8" x14ac:dyDescent="0.4">
      <c r="B23" s="13" t="s">
        <v>27</v>
      </c>
      <c r="C23" s="13" t="s">
        <v>10</v>
      </c>
      <c r="D23" s="18" t="s">
        <v>28</v>
      </c>
      <c r="E23" s="19"/>
      <c r="F23" s="19">
        <f t="shared" si="0"/>
        <v>0</v>
      </c>
      <c r="G23" s="16"/>
      <c r="H23" s="19">
        <f t="shared" si="1"/>
        <v>0</v>
      </c>
    </row>
    <row r="24" spans="2:8" x14ac:dyDescent="0.4">
      <c r="B24" s="17"/>
      <c r="C24" s="17"/>
      <c r="D24" s="18" t="s">
        <v>29</v>
      </c>
      <c r="E24" s="19"/>
      <c r="F24" s="19">
        <f t="shared" si="0"/>
        <v>0</v>
      </c>
      <c r="G24" s="20"/>
      <c r="H24" s="19">
        <f t="shared" si="1"/>
        <v>0</v>
      </c>
    </row>
    <row r="25" spans="2:8" x14ac:dyDescent="0.4">
      <c r="B25" s="17"/>
      <c r="C25" s="17"/>
      <c r="D25" s="18" t="s">
        <v>30</v>
      </c>
      <c r="E25" s="19"/>
      <c r="F25" s="19">
        <f t="shared" si="0"/>
        <v>0</v>
      </c>
      <c r="G25" s="20"/>
      <c r="H25" s="19">
        <f t="shared" si="1"/>
        <v>0</v>
      </c>
    </row>
    <row r="26" spans="2:8" x14ac:dyDescent="0.4">
      <c r="B26" s="17"/>
      <c r="C26" s="17"/>
      <c r="D26" s="18" t="s">
        <v>31</v>
      </c>
      <c r="E26" s="19"/>
      <c r="F26" s="19">
        <f t="shared" si="0"/>
        <v>0</v>
      </c>
      <c r="G26" s="20"/>
      <c r="H26" s="19">
        <f t="shared" si="1"/>
        <v>0</v>
      </c>
    </row>
    <row r="27" spans="2:8" x14ac:dyDescent="0.4">
      <c r="B27" s="17"/>
      <c r="C27" s="17"/>
      <c r="D27" s="18" t="s">
        <v>32</v>
      </c>
      <c r="E27" s="19"/>
      <c r="F27" s="19">
        <f t="shared" si="0"/>
        <v>0</v>
      </c>
      <c r="G27" s="21"/>
      <c r="H27" s="19">
        <f t="shared" si="1"/>
        <v>0</v>
      </c>
    </row>
    <row r="28" spans="2:8" x14ac:dyDescent="0.4">
      <c r="B28" s="17"/>
      <c r="C28" s="22"/>
      <c r="D28" s="23" t="s">
        <v>33</v>
      </c>
      <c r="E28" s="24">
        <f>+E23+E24+E25+E26+E27</f>
        <v>0</v>
      </c>
      <c r="F28" s="24">
        <f t="shared" si="0"/>
        <v>0</v>
      </c>
      <c r="G28" s="25">
        <f>+G23+G24+G25+G26+G27</f>
        <v>0</v>
      </c>
      <c r="H28" s="24">
        <f t="shared" si="1"/>
        <v>0</v>
      </c>
    </row>
    <row r="29" spans="2:8" x14ac:dyDescent="0.4">
      <c r="B29" s="17"/>
      <c r="C29" s="13" t="s">
        <v>18</v>
      </c>
      <c r="D29" s="18" t="s">
        <v>34</v>
      </c>
      <c r="E29" s="19"/>
      <c r="F29" s="19">
        <f t="shared" si="0"/>
        <v>0</v>
      </c>
      <c r="G29" s="16"/>
      <c r="H29" s="19">
        <f t="shared" si="1"/>
        <v>0</v>
      </c>
    </row>
    <row r="30" spans="2:8" x14ac:dyDescent="0.4">
      <c r="B30" s="17"/>
      <c r="C30" s="17"/>
      <c r="D30" s="18" t="s">
        <v>35</v>
      </c>
      <c r="E30" s="19">
        <v>9390000</v>
      </c>
      <c r="F30" s="19">
        <f t="shared" si="0"/>
        <v>9390000</v>
      </c>
      <c r="G30" s="20"/>
      <c r="H30" s="19">
        <f t="shared" si="1"/>
        <v>9390000</v>
      </c>
    </row>
    <row r="31" spans="2:8" x14ac:dyDescent="0.4">
      <c r="B31" s="17"/>
      <c r="C31" s="17"/>
      <c r="D31" s="18" t="s">
        <v>36</v>
      </c>
      <c r="E31" s="19"/>
      <c r="F31" s="19">
        <f t="shared" si="0"/>
        <v>0</v>
      </c>
      <c r="G31" s="20"/>
      <c r="H31" s="19">
        <f t="shared" si="1"/>
        <v>0</v>
      </c>
    </row>
    <row r="32" spans="2:8" x14ac:dyDescent="0.4">
      <c r="B32" s="17"/>
      <c r="C32" s="17"/>
      <c r="D32" s="18" t="s">
        <v>37</v>
      </c>
      <c r="E32" s="19"/>
      <c r="F32" s="19">
        <f t="shared" si="0"/>
        <v>0</v>
      </c>
      <c r="G32" s="20"/>
      <c r="H32" s="19">
        <f t="shared" si="1"/>
        <v>0</v>
      </c>
    </row>
    <row r="33" spans="2:8" x14ac:dyDescent="0.4">
      <c r="B33" s="17"/>
      <c r="C33" s="17"/>
      <c r="D33" s="18" t="s">
        <v>38</v>
      </c>
      <c r="E33" s="19"/>
      <c r="F33" s="19">
        <f t="shared" si="0"/>
        <v>0</v>
      </c>
      <c r="G33" s="21"/>
      <c r="H33" s="19">
        <f t="shared" si="1"/>
        <v>0</v>
      </c>
    </row>
    <row r="34" spans="2:8" x14ac:dyDescent="0.4">
      <c r="B34" s="17"/>
      <c r="C34" s="22"/>
      <c r="D34" s="23" t="s">
        <v>39</v>
      </c>
      <c r="E34" s="24">
        <f>+E29+E30+E31+E32+E33</f>
        <v>9390000</v>
      </c>
      <c r="F34" s="24">
        <f t="shared" si="0"/>
        <v>9390000</v>
      </c>
      <c r="G34" s="25">
        <f>+G29+G30+G31+G32+G33</f>
        <v>0</v>
      </c>
      <c r="H34" s="24">
        <f t="shared" si="1"/>
        <v>9390000</v>
      </c>
    </row>
    <row r="35" spans="2:8" x14ac:dyDescent="0.4">
      <c r="B35" s="22"/>
      <c r="C35" s="29" t="s">
        <v>40</v>
      </c>
      <c r="D35" s="27"/>
      <c r="E35" s="28">
        <f xml:space="preserve"> +E28 - E34</f>
        <v>-9390000</v>
      </c>
      <c r="F35" s="28">
        <f t="shared" si="0"/>
        <v>-9390000</v>
      </c>
      <c r="G35" s="25">
        <f xml:space="preserve"> +G28 - G34</f>
        <v>0</v>
      </c>
      <c r="H35" s="28">
        <f>H28-H34</f>
        <v>-9390000</v>
      </c>
    </row>
    <row r="36" spans="2:8" x14ac:dyDescent="0.4">
      <c r="B36" s="13" t="s">
        <v>41</v>
      </c>
      <c r="C36" s="13" t="s">
        <v>10</v>
      </c>
      <c r="D36" s="18" t="s">
        <v>42</v>
      </c>
      <c r="E36" s="19"/>
      <c r="F36" s="19">
        <f t="shared" si="0"/>
        <v>0</v>
      </c>
      <c r="G36" s="16"/>
      <c r="H36" s="19">
        <f t="shared" si="1"/>
        <v>0</v>
      </c>
    </row>
    <row r="37" spans="2:8" x14ac:dyDescent="0.4">
      <c r="B37" s="17"/>
      <c r="C37" s="17"/>
      <c r="D37" s="18" t="s">
        <v>43</v>
      </c>
      <c r="E37" s="19"/>
      <c r="F37" s="19">
        <f t="shared" si="0"/>
        <v>0</v>
      </c>
      <c r="G37" s="20"/>
      <c r="H37" s="19">
        <f t="shared" si="1"/>
        <v>0</v>
      </c>
    </row>
    <row r="38" spans="2:8" x14ac:dyDescent="0.4">
      <c r="B38" s="17"/>
      <c r="C38" s="17"/>
      <c r="D38" s="18" t="s">
        <v>44</v>
      </c>
      <c r="E38" s="19"/>
      <c r="F38" s="19">
        <f t="shared" si="0"/>
        <v>0</v>
      </c>
      <c r="G38" s="20"/>
      <c r="H38" s="19">
        <f t="shared" si="1"/>
        <v>0</v>
      </c>
    </row>
    <row r="39" spans="2:8" x14ac:dyDescent="0.4">
      <c r="B39" s="17"/>
      <c r="C39" s="17"/>
      <c r="D39" s="18" t="s">
        <v>45</v>
      </c>
      <c r="E39" s="19"/>
      <c r="F39" s="19">
        <f t="shared" si="0"/>
        <v>0</v>
      </c>
      <c r="G39" s="20"/>
      <c r="H39" s="19">
        <f t="shared" si="1"/>
        <v>0</v>
      </c>
    </row>
    <row r="40" spans="2:8" x14ac:dyDescent="0.4">
      <c r="B40" s="17"/>
      <c r="C40" s="17"/>
      <c r="D40" s="18" t="s">
        <v>46</v>
      </c>
      <c r="E40" s="19"/>
      <c r="F40" s="19">
        <f t="shared" si="0"/>
        <v>0</v>
      </c>
      <c r="G40" s="20"/>
      <c r="H40" s="19">
        <f t="shared" si="1"/>
        <v>0</v>
      </c>
    </row>
    <row r="41" spans="2:8" x14ac:dyDescent="0.4">
      <c r="B41" s="17"/>
      <c r="C41" s="17"/>
      <c r="D41" s="18" t="s">
        <v>47</v>
      </c>
      <c r="E41" s="19"/>
      <c r="F41" s="19">
        <f t="shared" si="0"/>
        <v>0</v>
      </c>
      <c r="G41" s="20"/>
      <c r="H41" s="19">
        <f t="shared" si="1"/>
        <v>0</v>
      </c>
    </row>
    <row r="42" spans="2:8" x14ac:dyDescent="0.4">
      <c r="B42" s="17"/>
      <c r="C42" s="17"/>
      <c r="D42" s="18" t="s">
        <v>48</v>
      </c>
      <c r="E42" s="19"/>
      <c r="F42" s="19">
        <f t="shared" si="0"/>
        <v>0</v>
      </c>
      <c r="G42" s="20"/>
      <c r="H42" s="19">
        <f t="shared" si="1"/>
        <v>0</v>
      </c>
    </row>
    <row r="43" spans="2:8" x14ac:dyDescent="0.4">
      <c r="B43" s="17"/>
      <c r="C43" s="17"/>
      <c r="D43" s="18" t="s">
        <v>49</v>
      </c>
      <c r="E43" s="19"/>
      <c r="F43" s="19">
        <f t="shared" si="0"/>
        <v>0</v>
      </c>
      <c r="G43" s="20"/>
      <c r="H43" s="19">
        <f t="shared" si="1"/>
        <v>0</v>
      </c>
    </row>
    <row r="44" spans="2:8" x14ac:dyDescent="0.4">
      <c r="B44" s="17"/>
      <c r="C44" s="17"/>
      <c r="D44" s="18" t="s">
        <v>50</v>
      </c>
      <c r="E44" s="19"/>
      <c r="F44" s="19">
        <f t="shared" si="0"/>
        <v>0</v>
      </c>
      <c r="G44" s="21"/>
      <c r="H44" s="19">
        <f t="shared" si="1"/>
        <v>0</v>
      </c>
    </row>
    <row r="45" spans="2:8" x14ac:dyDescent="0.4">
      <c r="B45" s="17"/>
      <c r="C45" s="22"/>
      <c r="D45" s="23" t="s">
        <v>51</v>
      </c>
      <c r="E45" s="24">
        <f>+E36+E37+E38+E39+E40+E41+E42+E43+E44</f>
        <v>0</v>
      </c>
      <c r="F45" s="24">
        <f t="shared" si="0"/>
        <v>0</v>
      </c>
      <c r="G45" s="25">
        <f>+G36+G37+G38+G39+G40+G41+G42+G43+G44</f>
        <v>0</v>
      </c>
      <c r="H45" s="24">
        <f t="shared" si="1"/>
        <v>0</v>
      </c>
    </row>
    <row r="46" spans="2:8" x14ac:dyDescent="0.4">
      <c r="B46" s="17"/>
      <c r="C46" s="13" t="s">
        <v>18</v>
      </c>
      <c r="D46" s="18" t="s">
        <v>52</v>
      </c>
      <c r="E46" s="19"/>
      <c r="F46" s="19">
        <f t="shared" si="0"/>
        <v>0</v>
      </c>
      <c r="G46" s="16"/>
      <c r="H46" s="19">
        <f t="shared" si="1"/>
        <v>0</v>
      </c>
    </row>
    <row r="47" spans="2:8" x14ac:dyDescent="0.4">
      <c r="B47" s="17"/>
      <c r="C47" s="17"/>
      <c r="D47" s="18" t="s">
        <v>53</v>
      </c>
      <c r="E47" s="19"/>
      <c r="F47" s="19">
        <f t="shared" si="0"/>
        <v>0</v>
      </c>
      <c r="G47" s="20"/>
      <c r="H47" s="19">
        <f t="shared" si="1"/>
        <v>0</v>
      </c>
    </row>
    <row r="48" spans="2:8" x14ac:dyDescent="0.4">
      <c r="B48" s="17"/>
      <c r="C48" s="17"/>
      <c r="D48" s="18" t="s">
        <v>54</v>
      </c>
      <c r="E48" s="19"/>
      <c r="F48" s="19">
        <f t="shared" si="0"/>
        <v>0</v>
      </c>
      <c r="G48" s="20"/>
      <c r="H48" s="19">
        <f t="shared" si="1"/>
        <v>0</v>
      </c>
    </row>
    <row r="49" spans="2:8" x14ac:dyDescent="0.4">
      <c r="B49" s="17"/>
      <c r="C49" s="17"/>
      <c r="D49" s="18" t="s">
        <v>55</v>
      </c>
      <c r="E49" s="19"/>
      <c r="F49" s="19">
        <f t="shared" si="0"/>
        <v>0</v>
      </c>
      <c r="G49" s="20"/>
      <c r="H49" s="19">
        <f t="shared" si="1"/>
        <v>0</v>
      </c>
    </row>
    <row r="50" spans="2:8" x14ac:dyDescent="0.4">
      <c r="B50" s="17"/>
      <c r="C50" s="17"/>
      <c r="D50" s="18" t="s">
        <v>56</v>
      </c>
      <c r="E50" s="19"/>
      <c r="F50" s="19">
        <f t="shared" si="0"/>
        <v>0</v>
      </c>
      <c r="G50" s="20"/>
      <c r="H50" s="19">
        <f t="shared" si="1"/>
        <v>0</v>
      </c>
    </row>
    <row r="51" spans="2:8" x14ac:dyDescent="0.4">
      <c r="B51" s="17"/>
      <c r="C51" s="17"/>
      <c r="D51" s="30" t="s">
        <v>57</v>
      </c>
      <c r="E51" s="31"/>
      <c r="F51" s="31">
        <f t="shared" si="0"/>
        <v>0</v>
      </c>
      <c r="G51" s="20"/>
      <c r="H51" s="31">
        <f t="shared" si="1"/>
        <v>0</v>
      </c>
    </row>
    <row r="52" spans="2:8" x14ac:dyDescent="0.4">
      <c r="B52" s="17"/>
      <c r="C52" s="17"/>
      <c r="D52" s="30" t="s">
        <v>58</v>
      </c>
      <c r="E52" s="31"/>
      <c r="F52" s="31">
        <f t="shared" si="0"/>
        <v>0</v>
      </c>
      <c r="G52" s="20"/>
      <c r="H52" s="31">
        <f t="shared" si="1"/>
        <v>0</v>
      </c>
    </row>
    <row r="53" spans="2:8" x14ac:dyDescent="0.4">
      <c r="B53" s="17"/>
      <c r="C53" s="17"/>
      <c r="D53" s="30" t="s">
        <v>59</v>
      </c>
      <c r="E53" s="31"/>
      <c r="F53" s="31">
        <f t="shared" si="0"/>
        <v>0</v>
      </c>
      <c r="G53" s="21"/>
      <c r="H53" s="31">
        <f t="shared" si="1"/>
        <v>0</v>
      </c>
    </row>
    <row r="54" spans="2:8" x14ac:dyDescent="0.4">
      <c r="B54" s="17"/>
      <c r="C54" s="22"/>
      <c r="D54" s="32" t="s">
        <v>60</v>
      </c>
      <c r="E54" s="33">
        <f>+E46+E47+E48+E49+E50+E51+E52+E53</f>
        <v>0</v>
      </c>
      <c r="F54" s="33">
        <f t="shared" si="0"/>
        <v>0</v>
      </c>
      <c r="G54" s="25">
        <f>+G46+G47+G48+G49+G50+G51+G52+G53</f>
        <v>0</v>
      </c>
      <c r="H54" s="33">
        <f t="shared" si="1"/>
        <v>0</v>
      </c>
    </row>
    <row r="55" spans="2:8" x14ac:dyDescent="0.4">
      <c r="B55" s="22"/>
      <c r="C55" s="29" t="s">
        <v>61</v>
      </c>
      <c r="D55" s="27"/>
      <c r="E55" s="28">
        <f xml:space="preserve"> +E45 - E54</f>
        <v>0</v>
      </c>
      <c r="F55" s="28">
        <f t="shared" si="0"/>
        <v>0</v>
      </c>
      <c r="G55" s="25">
        <f xml:space="preserve"> +G45 - G54</f>
        <v>0</v>
      </c>
      <c r="H55" s="28">
        <f>H45-H54</f>
        <v>0</v>
      </c>
    </row>
    <row r="56" spans="2:8" x14ac:dyDescent="0.4">
      <c r="B56" s="29" t="s">
        <v>62</v>
      </c>
      <c r="C56" s="26"/>
      <c r="D56" s="27"/>
      <c r="E56" s="28">
        <f xml:space="preserve"> +E22 +E35 +E55</f>
        <v>2338067</v>
      </c>
      <c r="F56" s="28">
        <f t="shared" si="0"/>
        <v>2338067</v>
      </c>
      <c r="G56" s="25">
        <f xml:space="preserve"> +G22 +G35 +G55</f>
        <v>0</v>
      </c>
      <c r="H56" s="28">
        <f>H22+H35+H55</f>
        <v>2338067</v>
      </c>
    </row>
    <row r="57" spans="2:8" x14ac:dyDescent="0.4">
      <c r="B57" s="29" t="s">
        <v>63</v>
      </c>
      <c r="C57" s="26"/>
      <c r="D57" s="27"/>
      <c r="E57" s="28">
        <v>208877539</v>
      </c>
      <c r="F57" s="28">
        <f t="shared" si="0"/>
        <v>208877539</v>
      </c>
      <c r="G57" s="25"/>
      <c r="H57" s="28">
        <f t="shared" si="1"/>
        <v>208877539</v>
      </c>
    </row>
    <row r="58" spans="2:8" x14ac:dyDescent="0.4">
      <c r="B58" s="29" t="s">
        <v>64</v>
      </c>
      <c r="C58" s="26"/>
      <c r="D58" s="27"/>
      <c r="E58" s="28">
        <f xml:space="preserve"> +E56 +E57</f>
        <v>211215606</v>
      </c>
      <c r="F58" s="28">
        <f t="shared" si="0"/>
        <v>211215606</v>
      </c>
      <c r="G58" s="25">
        <f xml:space="preserve"> +G56 +G57</f>
        <v>0</v>
      </c>
      <c r="H58" s="28">
        <f>H56+H57</f>
        <v>211215606</v>
      </c>
    </row>
  </sheetData>
  <mergeCells count="12">
    <mergeCell ref="B23:B35"/>
    <mergeCell ref="C23:C28"/>
    <mergeCell ref="C29:C34"/>
    <mergeCell ref="B36:B55"/>
    <mergeCell ref="C36:C45"/>
    <mergeCell ref="C46:C54"/>
    <mergeCell ref="B3:H3"/>
    <mergeCell ref="B5:H5"/>
    <mergeCell ref="B7:D7"/>
    <mergeCell ref="B8:B22"/>
    <mergeCell ref="C8:C14"/>
    <mergeCell ref="C15:C21"/>
  </mergeCells>
  <phoneticPr fontId="1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社会福祉事業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hanako watatumi</dc:creator>
  <cp:lastModifiedBy>hanako watatumi</cp:lastModifiedBy>
  <dcterms:created xsi:type="dcterms:W3CDTF">2020-06-26T00:00:34Z</dcterms:created>
  <dcterms:modified xsi:type="dcterms:W3CDTF">2020-06-26T00:00:35Z</dcterms:modified>
</cp:coreProperties>
</file>